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furka\Downloads\"/>
    </mc:Choice>
  </mc:AlternateContent>
  <xr:revisionPtr revIDLastSave="0" documentId="13_ncr:1_{DAB64A02-1509-45A8-8FB9-7B935AECF686}" xr6:coauthVersionLast="47" xr6:coauthVersionMax="47" xr10:uidLastSave="{00000000-0000-0000-0000-000000000000}"/>
  <bookViews>
    <workbookView xWindow="2730" yWindow="2340" windowWidth="17325" windowHeight="138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G11" i="1"/>
  <c r="C11" i="1"/>
  <c r="D11" i="1"/>
  <c r="E11" i="1"/>
  <c r="F11" i="1"/>
  <c r="H11" i="1"/>
  <c r="I11" i="1"/>
  <c r="K11" i="1"/>
  <c r="L11" i="1"/>
  <c r="M11" i="1"/>
  <c r="N11" i="1"/>
  <c r="O11" i="1"/>
  <c r="P11" i="1"/>
  <c r="Q11" i="1"/>
  <c r="R11" i="1"/>
  <c r="R10" i="1"/>
  <c r="O10" i="1"/>
  <c r="P10" i="1"/>
  <c r="N10" i="1"/>
  <c r="M10" i="1"/>
  <c r="D9" i="1"/>
  <c r="E9" i="1"/>
  <c r="F9" i="1"/>
  <c r="G9" i="1"/>
  <c r="H9" i="1"/>
  <c r="I9" i="1"/>
  <c r="J9" i="1"/>
  <c r="K9" i="1"/>
  <c r="L9" i="1"/>
  <c r="M9" i="1"/>
  <c r="N9" i="1"/>
  <c r="O9" i="1"/>
  <c r="P9" i="1"/>
  <c r="R9" i="1"/>
  <c r="C9" i="1"/>
  <c r="R4" i="1"/>
  <c r="R5" i="1" s="1"/>
  <c r="R7" i="1" s="1"/>
  <c r="C7" i="1"/>
  <c r="D7" i="1"/>
  <c r="E7" i="1"/>
  <c r="F7" i="1"/>
  <c r="G7" i="1"/>
  <c r="H7" i="1"/>
  <c r="I7" i="1"/>
  <c r="C4" i="1"/>
  <c r="C5" i="1" s="1"/>
  <c r="D4" i="1"/>
  <c r="D5" i="1" s="1"/>
  <c r="E4" i="1"/>
  <c r="E5" i="1" s="1"/>
  <c r="F4" i="1"/>
  <c r="F5" i="1" s="1"/>
  <c r="G4" i="1"/>
  <c r="G5" i="1" s="1"/>
  <c r="H4" i="1"/>
  <c r="I4" i="1"/>
  <c r="J4" i="1"/>
  <c r="J5" i="1" s="1"/>
  <c r="J7" i="1" s="1"/>
  <c r="K4" i="1"/>
  <c r="K5" i="1" s="1"/>
  <c r="K7" i="1" s="1"/>
  <c r="L4" i="1"/>
  <c r="L5" i="1" s="1"/>
  <c r="L7" i="1" s="1"/>
  <c r="M4" i="1"/>
  <c r="M5" i="1" s="1"/>
  <c r="M7" i="1" s="1"/>
  <c r="N4" i="1"/>
  <c r="N5" i="1" s="1"/>
  <c r="N7" i="1" s="1"/>
  <c r="O4" i="1"/>
  <c r="P4" i="1"/>
  <c r="P5" i="1" s="1"/>
  <c r="P7" i="1" s="1"/>
  <c r="Q4" i="1"/>
  <c r="Q5" i="1" s="1"/>
  <c r="Q7" i="1" s="1"/>
  <c r="Q9" i="1" s="1"/>
  <c r="Q10" i="1" s="1"/>
  <c r="B4" i="1"/>
  <c r="B5" i="1" s="1"/>
  <c r="B7" i="1" s="1"/>
  <c r="B9" i="1" s="1"/>
  <c r="B11" i="1" s="1"/>
  <c r="I5" i="1"/>
  <c r="H5" i="1"/>
  <c r="O5" i="1"/>
  <c r="O7" i="1" s="1"/>
</calcChain>
</file>

<file path=xl/sharedStrings.xml><?xml version="1.0" encoding="utf-8"?>
<sst xmlns="http://schemas.openxmlformats.org/spreadsheetml/2006/main" count="31" uniqueCount="31">
  <si>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</si>
  <si>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</si>
  <si>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</si>
  <si>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</si>
  <si>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</si>
  <si>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</si>
  <si>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</si>
  <si>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</si>
  <si>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</si>
  <si>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</si>
  <si>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</si>
  <si>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</si>
  <si>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FIRST YEAR</t>
  </si>
  <si>
    <t>SECOND YEAR</t>
  </si>
  <si>
    <t>THIRD YEAR</t>
  </si>
  <si>
    <t>Q1</t>
  </si>
  <si>
    <t>Q2</t>
  </si>
  <si>
    <t>Q3</t>
  </si>
  <si>
    <t>Q4</t>
  </si>
  <si>
    <t>SALES</t>
  </si>
  <si>
    <t>COGS</t>
  </si>
  <si>
    <t>GROSS PROFIT</t>
  </si>
  <si>
    <t>OPERATING EXPENSES</t>
  </si>
  <si>
    <t>NET PROFIT BEFORE INTEREST</t>
  </si>
  <si>
    <t>FISCAL YEAR</t>
  </si>
  <si>
    <t>INTEREST</t>
  </si>
  <si>
    <t>NET PROFIT BEFORE TAXES</t>
  </si>
  <si>
    <t>TAXES</t>
  </si>
  <si>
    <t>PROFIT AFTER TAXES(EARNINGS)</t>
  </si>
  <si>
    <t>0 (due to our loss in q2)</t>
  </si>
  <si>
    <t>0 (due to our loss in Q3)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</si>
</sst>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i/>
      <sz val="11"/>
      <color theme="1"/>
      <name val="Calibri"/>
      <family val="2"/>
      <charset val="162"/>
      <scheme val="minor"/>
    </font>
    <font>
      <sz val="11"/>
      <color theme="4" tint="0.59999389629810485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/>
              <a:t>INCOME CHART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Sheet1!$A$3</c:f>
              <c:strCache>
                <c:ptCount val="1"/>
                <c:pt idx="0">
                  <c:v>SALES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Sheet1!$B$1:$R$2</c:f>
              <c:multiLvlStrCache>
                <c:ptCount val="17"/>
                <c:lvl>
                  <c:pt idx="0">
                    <c:v>M1</c:v>
                  </c:pt>
                  <c:pt idx="1">
                    <c:v>M2</c:v>
                  </c:pt>
                  <c:pt idx="2">
                    <c:v>M3</c:v>
                  </c:pt>
                  <c:pt idx="3">
                    <c:v>M4</c:v>
                  </c:pt>
                  <c:pt idx="4">
                    <c:v>M5</c:v>
                  </c:pt>
                  <c:pt idx="5">
                    <c:v>M6</c:v>
                  </c:pt>
                  <c:pt idx="6">
                    <c:v>M7</c:v>
                  </c:pt>
                  <c:pt idx="7">
                    <c:v>M8</c:v>
                  </c:pt>
                  <c:pt idx="8">
                    <c:v>M9</c:v>
                  </c:pt>
                  <c:pt idx="9">
                    <c:v>M10</c:v>
                  </c:pt>
                  <c:pt idx="10">
                    <c:v>M11</c:v>
                  </c:pt>
                  <c:pt idx="11">
                    <c:v>M12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FISCAL YEAR</c:v>
                  </c:pt>
                </c:lvl>
                <c:lvl>
                  <c:pt idx="0">
                    <c:v>FIRST YEAR</c:v>
                  </c:pt>
                  <c:pt idx="12">
                    <c:v>SECOND YEAR</c:v>
                  </c:pt>
                  <c:pt idx="16">
                    <c:v>THIRD YEAR</c:v>
                  </c:pt>
                </c:lvl>
              </c:multiLvlStrCache>
            </c:multiLvlStrRef>
          </c:cat>
          <c:val>
            <c:numRef>
              <c:f>Sheet1!$B$3:$R$3</c:f>
              <c:numCache>
                <c:formatCode>General</c:formatCode>
                <c:ptCount val="17"/>
                <c:pt idx="0">
                  <c:v>0</c:v>
                </c:pt>
                <c:pt idx="1">
                  <c:v>8000</c:v>
                </c:pt>
                <c:pt idx="2">
                  <c:v>14000</c:v>
                </c:pt>
                <c:pt idx="3">
                  <c:v>22000</c:v>
                </c:pt>
                <c:pt idx="4">
                  <c:v>29000</c:v>
                </c:pt>
                <c:pt idx="5">
                  <c:v>32000</c:v>
                </c:pt>
                <c:pt idx="6">
                  <c:v>40000</c:v>
                </c:pt>
                <c:pt idx="7">
                  <c:v>50000</c:v>
                </c:pt>
                <c:pt idx="8">
                  <c:v>70000</c:v>
                </c:pt>
                <c:pt idx="9">
                  <c:v>85000</c:v>
                </c:pt>
                <c:pt idx="10">
                  <c:v>92000</c:v>
                </c:pt>
                <c:pt idx="11">
                  <c:v>100000</c:v>
                </c:pt>
                <c:pt idx="12">
                  <c:v>560000</c:v>
                </c:pt>
                <c:pt idx="13">
                  <c:v>675000</c:v>
                </c:pt>
                <c:pt idx="14">
                  <c:v>860000</c:v>
                </c:pt>
                <c:pt idx="15">
                  <c:v>900000</c:v>
                </c:pt>
                <c:pt idx="16">
                  <c:v>4000000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F2-4509-8118-11A00BA807F0}"/>
            </c:ext>
          </c:extLst>
        </c:ser>
        <c:ser>
          <c:idx val="1"/>
          <c:order val="1"/>
          <c:tx>
            <c:strRef>
              <c:f>Sheet1!$A$4</c:f>
              <c:strCache>
                <c:ptCount val="1"/>
                <c:pt idx="0">
                  <c:v>COGS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Sheet1!$B$1:$R$2</c:f>
              <c:multiLvlStrCache>
                <c:ptCount val="17"/>
                <c:lvl>
                  <c:pt idx="0">
                    <c:v>M1</c:v>
                  </c:pt>
                  <c:pt idx="1">
                    <c:v>M2</c:v>
                  </c:pt>
                  <c:pt idx="2">
                    <c:v>M3</c:v>
                  </c:pt>
                  <c:pt idx="3">
                    <c:v>M4</c:v>
                  </c:pt>
                  <c:pt idx="4">
                    <c:v>M5</c:v>
                  </c:pt>
                  <c:pt idx="5">
                    <c:v>M6</c:v>
                  </c:pt>
                  <c:pt idx="6">
                    <c:v>M7</c:v>
                  </c:pt>
                  <c:pt idx="7">
                    <c:v>M8</c:v>
                  </c:pt>
                  <c:pt idx="8">
                    <c:v>M9</c:v>
                  </c:pt>
                  <c:pt idx="9">
                    <c:v>M10</c:v>
                  </c:pt>
                  <c:pt idx="10">
                    <c:v>M11</c:v>
                  </c:pt>
                  <c:pt idx="11">
                    <c:v>M12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FISCAL YEAR</c:v>
                  </c:pt>
                </c:lvl>
                <c:lvl>
                  <c:pt idx="0">
                    <c:v>FIRST YEAR</c:v>
                  </c:pt>
                  <c:pt idx="12">
                    <c:v>SECOND YEAR</c:v>
                  </c:pt>
                  <c:pt idx="16">
                    <c:v>THIRD YEAR</c:v>
                  </c:pt>
                </c:lvl>
              </c:multiLvlStrCache>
            </c:multiLvlStrRef>
          </c:cat>
          <c:val>
            <c:numRef>
              <c:f>Sheet1!$B$4:$R$4</c:f>
              <c:numCache>
                <c:formatCode>General</c:formatCode>
                <c:ptCount val="17"/>
                <c:pt idx="0">
                  <c:v>0</c:v>
                </c:pt>
                <c:pt idx="1">
                  <c:v>2560</c:v>
                </c:pt>
                <c:pt idx="2">
                  <c:v>4480</c:v>
                </c:pt>
                <c:pt idx="3">
                  <c:v>7040</c:v>
                </c:pt>
                <c:pt idx="4">
                  <c:v>9280</c:v>
                </c:pt>
                <c:pt idx="5">
                  <c:v>10240</c:v>
                </c:pt>
                <c:pt idx="6">
                  <c:v>12800</c:v>
                </c:pt>
                <c:pt idx="7">
                  <c:v>16000</c:v>
                </c:pt>
                <c:pt idx="8">
                  <c:v>22400</c:v>
                </c:pt>
                <c:pt idx="9">
                  <c:v>27200</c:v>
                </c:pt>
                <c:pt idx="10">
                  <c:v>29440</c:v>
                </c:pt>
                <c:pt idx="11">
                  <c:v>32000</c:v>
                </c:pt>
                <c:pt idx="12">
                  <c:v>179200</c:v>
                </c:pt>
                <c:pt idx="13">
                  <c:v>216000</c:v>
                </c:pt>
                <c:pt idx="14">
                  <c:v>275200</c:v>
                </c:pt>
                <c:pt idx="15">
                  <c:v>288000</c:v>
                </c:pt>
                <c:pt idx="16">
                  <c:v>1280000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F2-4509-8118-11A00BA807F0}"/>
            </c:ext>
          </c:extLst>
        </c:ser>
        <c:ser>
          <c:idx val="2"/>
          <c:order val="2"/>
          <c:tx>
            <c:strRef>
              <c:f>Sheet1!$A$5</c:f>
              <c:strCache>
                <c:ptCount val="1"/>
                <c:pt idx="0">
                  <c:v>GROSS PROFIT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Sheet1!$B$1:$R$2</c:f>
              <c:multiLvlStrCache>
                <c:ptCount val="17"/>
                <c:lvl>
                  <c:pt idx="0">
                    <c:v>M1</c:v>
                  </c:pt>
                  <c:pt idx="1">
                    <c:v>M2</c:v>
                  </c:pt>
                  <c:pt idx="2">
                    <c:v>M3</c:v>
                  </c:pt>
                  <c:pt idx="3">
                    <c:v>M4</c:v>
                  </c:pt>
                  <c:pt idx="4">
                    <c:v>M5</c:v>
                  </c:pt>
                  <c:pt idx="5">
                    <c:v>M6</c:v>
                  </c:pt>
                  <c:pt idx="6">
                    <c:v>M7</c:v>
                  </c:pt>
                  <c:pt idx="7">
                    <c:v>M8</c:v>
                  </c:pt>
                  <c:pt idx="8">
                    <c:v>M9</c:v>
                  </c:pt>
                  <c:pt idx="9">
                    <c:v>M10</c:v>
                  </c:pt>
                  <c:pt idx="10">
                    <c:v>M11</c:v>
                  </c:pt>
                  <c:pt idx="11">
                    <c:v>M12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FISCAL YEAR</c:v>
                  </c:pt>
                </c:lvl>
                <c:lvl>
                  <c:pt idx="0">
                    <c:v>FIRST YEAR</c:v>
                  </c:pt>
                  <c:pt idx="12">
                    <c:v>SECOND YEAR</c:v>
                  </c:pt>
                  <c:pt idx="16">
                    <c:v>THIRD YEAR</c:v>
                  </c:pt>
                </c:lvl>
              </c:multiLvlStrCache>
            </c:multiLvlStrRef>
          </c:cat>
          <c:val>
            <c:numRef>
              <c:f>Sheet1!$B$5:$R$5</c:f>
              <c:numCache>
                <c:formatCode>General</c:formatCode>
                <c:ptCount val="17"/>
                <c:pt idx="0">
                  <c:v>0</c:v>
                </c:pt>
                <c:pt idx="1">
                  <c:v>5440</c:v>
                </c:pt>
                <c:pt idx="2">
                  <c:v>9520</c:v>
                </c:pt>
                <c:pt idx="3">
                  <c:v>14960</c:v>
                </c:pt>
                <c:pt idx="4">
                  <c:v>19720</c:v>
                </c:pt>
                <c:pt idx="5">
                  <c:v>21760</c:v>
                </c:pt>
                <c:pt idx="6">
                  <c:v>27200</c:v>
                </c:pt>
                <c:pt idx="7">
                  <c:v>34000</c:v>
                </c:pt>
                <c:pt idx="8">
                  <c:v>47600</c:v>
                </c:pt>
                <c:pt idx="9">
                  <c:v>57800</c:v>
                </c:pt>
                <c:pt idx="10">
                  <c:v>62560</c:v>
                </c:pt>
                <c:pt idx="11">
                  <c:v>68000</c:v>
                </c:pt>
                <c:pt idx="12">
                  <c:v>380800</c:v>
                </c:pt>
                <c:pt idx="13">
                  <c:v>459000</c:v>
                </c:pt>
                <c:pt idx="14">
                  <c:v>584800</c:v>
                </c:pt>
                <c:pt idx="15">
                  <c:v>612000</c:v>
                </c:pt>
                <c:pt idx="16">
                  <c:v>2720000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F2-4509-8118-11A00BA807F0}"/>
            </c:ext>
          </c:extLst>
        </c:ser>
        <c:ser>
          <c:idx val="3"/>
          <c:order val="3"/>
          <c:tx>
            <c:strRef>
              <c:f>Sheet1!$A$6</c:f>
              <c:strCache>
                <c:ptCount val="1"/>
                <c:pt idx="0">
                  <c:v>OPERATING EXPENSES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Sheet1!$B$1:$R$2</c:f>
              <c:multiLvlStrCache>
                <c:ptCount val="17"/>
                <c:lvl>
                  <c:pt idx="0">
                    <c:v>M1</c:v>
                  </c:pt>
                  <c:pt idx="1">
                    <c:v>M2</c:v>
                  </c:pt>
                  <c:pt idx="2">
                    <c:v>M3</c:v>
                  </c:pt>
                  <c:pt idx="3">
                    <c:v>M4</c:v>
                  </c:pt>
                  <c:pt idx="4">
                    <c:v>M5</c:v>
                  </c:pt>
                  <c:pt idx="5">
                    <c:v>M6</c:v>
                  </c:pt>
                  <c:pt idx="6">
                    <c:v>M7</c:v>
                  </c:pt>
                  <c:pt idx="7">
                    <c:v>M8</c:v>
                  </c:pt>
                  <c:pt idx="8">
                    <c:v>M9</c:v>
                  </c:pt>
                  <c:pt idx="9">
                    <c:v>M10</c:v>
                  </c:pt>
                  <c:pt idx="10">
                    <c:v>M11</c:v>
                  </c:pt>
                  <c:pt idx="11">
                    <c:v>M12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FISCAL YEAR</c:v>
                  </c:pt>
                </c:lvl>
                <c:lvl>
                  <c:pt idx="0">
                    <c:v>FIRST YEAR</c:v>
                  </c:pt>
                  <c:pt idx="12">
                    <c:v>SECOND YEAR</c:v>
                  </c:pt>
                  <c:pt idx="16">
                    <c:v>THIRD YEAR</c:v>
                  </c:pt>
                </c:lvl>
              </c:multiLvlStrCache>
            </c:multiLvlStrRef>
          </c:cat>
          <c:val>
            <c:numRef>
              <c:f>Sheet1!$B$6:$R$6</c:f>
              <c:numCache>
                <c:formatCode>General</c:formatCode>
                <c:ptCount val="17"/>
                <c:pt idx="0">
                  <c:v>19000</c:v>
                </c:pt>
                <c:pt idx="1">
                  <c:v>19000</c:v>
                </c:pt>
                <c:pt idx="2">
                  <c:v>19000</c:v>
                </c:pt>
                <c:pt idx="3">
                  <c:v>26000</c:v>
                </c:pt>
                <c:pt idx="4">
                  <c:v>26000</c:v>
                </c:pt>
                <c:pt idx="5">
                  <c:v>35000</c:v>
                </c:pt>
                <c:pt idx="6">
                  <c:v>35000</c:v>
                </c:pt>
                <c:pt idx="7">
                  <c:v>35000</c:v>
                </c:pt>
                <c:pt idx="8">
                  <c:v>46000</c:v>
                </c:pt>
                <c:pt idx="9">
                  <c:v>50000</c:v>
                </c:pt>
                <c:pt idx="10">
                  <c:v>52000</c:v>
                </c:pt>
                <c:pt idx="11">
                  <c:v>52000</c:v>
                </c:pt>
                <c:pt idx="12">
                  <c:v>240000</c:v>
                </c:pt>
                <c:pt idx="13">
                  <c:v>315000</c:v>
                </c:pt>
                <c:pt idx="14">
                  <c:v>435000</c:v>
                </c:pt>
                <c:pt idx="15">
                  <c:v>455000</c:v>
                </c:pt>
                <c:pt idx="16">
                  <c:v>1500000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F2-4509-8118-11A00BA807F0}"/>
            </c:ext>
          </c:extLst>
        </c:ser>
        <c:ser>
          <c:idx val="4"/>
          <c:order val="4"/>
          <c:tx>
            <c:strRef>
              <c:f>Sheet1!$A$7</c:f>
              <c:strCache>
                <c:ptCount val="1"/>
                <c:pt idx="0">
                  <c:v>NET PROFIT BEFORE INTEREST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Sheet1!$B$1:$R$2</c:f>
              <c:multiLvlStrCache>
                <c:ptCount val="17"/>
                <c:lvl>
                  <c:pt idx="0">
                    <c:v>M1</c:v>
                  </c:pt>
                  <c:pt idx="1">
                    <c:v>M2</c:v>
                  </c:pt>
                  <c:pt idx="2">
                    <c:v>M3</c:v>
                  </c:pt>
                  <c:pt idx="3">
                    <c:v>M4</c:v>
                  </c:pt>
                  <c:pt idx="4">
                    <c:v>M5</c:v>
                  </c:pt>
                  <c:pt idx="5">
                    <c:v>M6</c:v>
                  </c:pt>
                  <c:pt idx="6">
                    <c:v>M7</c:v>
                  </c:pt>
                  <c:pt idx="7">
                    <c:v>M8</c:v>
                  </c:pt>
                  <c:pt idx="8">
                    <c:v>M9</c:v>
                  </c:pt>
                  <c:pt idx="9">
                    <c:v>M10</c:v>
                  </c:pt>
                  <c:pt idx="10">
                    <c:v>M11</c:v>
                  </c:pt>
                  <c:pt idx="11">
                    <c:v>M12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FISCAL YEAR</c:v>
                  </c:pt>
                </c:lvl>
                <c:lvl>
                  <c:pt idx="0">
                    <c:v>FIRST YEAR</c:v>
                  </c:pt>
                  <c:pt idx="12">
                    <c:v>SECOND YEAR</c:v>
                  </c:pt>
                  <c:pt idx="16">
                    <c:v>THIRD YEAR</c:v>
                  </c:pt>
                </c:lvl>
              </c:multiLvlStrCache>
            </c:multiLvlStrRef>
          </c:cat>
          <c:val>
            <c:numRef>
              <c:f>Sheet1!$B$7:$R$7</c:f>
              <c:numCache>
                <c:formatCode>General</c:formatCode>
                <c:ptCount val="17"/>
                <c:pt idx="0">
                  <c:v>-19000</c:v>
                </c:pt>
                <c:pt idx="1">
                  <c:v>-13560</c:v>
                </c:pt>
                <c:pt idx="2">
                  <c:v>-9480</c:v>
                </c:pt>
                <c:pt idx="3">
                  <c:v>-11040</c:v>
                </c:pt>
                <c:pt idx="4">
                  <c:v>-6280</c:v>
                </c:pt>
                <c:pt idx="5">
                  <c:v>-13240</c:v>
                </c:pt>
                <c:pt idx="6">
                  <c:v>-7800</c:v>
                </c:pt>
                <c:pt idx="7">
                  <c:v>-1000</c:v>
                </c:pt>
                <c:pt idx="8">
                  <c:v>1600</c:v>
                </c:pt>
                <c:pt idx="9">
                  <c:v>7800</c:v>
                </c:pt>
                <c:pt idx="10">
                  <c:v>10560</c:v>
                </c:pt>
                <c:pt idx="11">
                  <c:v>16000</c:v>
                </c:pt>
                <c:pt idx="12">
                  <c:v>140800</c:v>
                </c:pt>
                <c:pt idx="13">
                  <c:v>144000</c:v>
                </c:pt>
                <c:pt idx="14">
                  <c:v>149800</c:v>
                </c:pt>
                <c:pt idx="15">
                  <c:v>157000</c:v>
                </c:pt>
                <c:pt idx="16">
                  <c:v>1220000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EF2-4509-8118-11A00BA807F0}"/>
            </c:ext>
          </c:extLst>
        </c:ser>
        <c:ser>
          <c:idx val="5"/>
          <c:order val="5"/>
          <c:tx>
            <c:strRef>
              <c:f>Sheet1!$A$8</c:f>
              <c:strCache>
                <c:ptCount val="1"/>
                <c:pt idx="0">
                  <c:v>INTEREST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Sheet1!$B$1:$R$2</c:f>
              <c:multiLvlStrCache>
                <c:ptCount val="17"/>
                <c:lvl>
                  <c:pt idx="0">
                    <c:v>M1</c:v>
                  </c:pt>
                  <c:pt idx="1">
                    <c:v>M2</c:v>
                  </c:pt>
                  <c:pt idx="2">
                    <c:v>M3</c:v>
                  </c:pt>
                  <c:pt idx="3">
                    <c:v>M4</c:v>
                  </c:pt>
                  <c:pt idx="4">
                    <c:v>M5</c:v>
                  </c:pt>
                  <c:pt idx="5">
                    <c:v>M6</c:v>
                  </c:pt>
                  <c:pt idx="6">
                    <c:v>M7</c:v>
                  </c:pt>
                  <c:pt idx="7">
                    <c:v>M8</c:v>
                  </c:pt>
                  <c:pt idx="8">
                    <c:v>M9</c:v>
                  </c:pt>
                  <c:pt idx="9">
                    <c:v>M10</c:v>
                  </c:pt>
                  <c:pt idx="10">
                    <c:v>M11</c:v>
                  </c:pt>
                  <c:pt idx="11">
                    <c:v>M12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FISCAL YEAR</c:v>
                  </c:pt>
                </c:lvl>
                <c:lvl>
                  <c:pt idx="0">
                    <c:v>FIRST YEAR</c:v>
                  </c:pt>
                  <c:pt idx="12">
                    <c:v>SECOND YEAR</c:v>
                  </c:pt>
                  <c:pt idx="16">
                    <c:v>THIRD YEAR</c:v>
                  </c:pt>
                </c:lvl>
              </c:multiLvlStrCache>
            </c:multiLvlStrRef>
          </c:cat>
          <c:val>
            <c:numRef>
              <c:f>Sheet1!$B$8:$R$8</c:f>
              <c:numCache>
                <c:formatCode>General</c:formatCode>
                <c:ptCount val="17"/>
                <c:pt idx="0">
                  <c:v>3000</c:v>
                </c:pt>
                <c:pt idx="1">
                  <c:v>3000</c:v>
                </c:pt>
                <c:pt idx="2">
                  <c:v>3000</c:v>
                </c:pt>
                <c:pt idx="3">
                  <c:v>3000</c:v>
                </c:pt>
                <c:pt idx="4">
                  <c:v>3000</c:v>
                </c:pt>
                <c:pt idx="5">
                  <c:v>3000</c:v>
                </c:pt>
                <c:pt idx="6">
                  <c:v>3000</c:v>
                </c:pt>
                <c:pt idx="7">
                  <c:v>3000</c:v>
                </c:pt>
                <c:pt idx="8">
                  <c:v>3000</c:v>
                </c:pt>
                <c:pt idx="9">
                  <c:v>3000</c:v>
                </c:pt>
                <c:pt idx="10">
                  <c:v>3000</c:v>
                </c:pt>
                <c:pt idx="11">
                  <c:v>3000</c:v>
                </c:pt>
                <c:pt idx="12">
                  <c:v>32000</c:v>
                </c:pt>
                <c:pt idx="13">
                  <c:v>32000</c:v>
                </c:pt>
                <c:pt idx="14">
                  <c:v>32000</c:v>
                </c:pt>
                <c:pt idx="15">
                  <c:v>32000</c:v>
                </c:pt>
                <c:pt idx="16">
                  <c:v>992000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EF2-4509-8118-11A00BA807F0}"/>
            </c:ext>
          </c:extLst>
        </c:ser>
        <c:ser>
          <c:idx val="6"/>
          <c:order val="6"/>
          <c:tx>
            <c:strRef>
              <c:f>Sheet1!$A$9</c:f>
              <c:strCache>
                <c:ptCount val="1"/>
                <c:pt idx="0">
                  <c:v>NET PROFIT BEFORE TAXES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Sheet1!$B$1:$R$2</c:f>
              <c:multiLvlStrCache>
                <c:ptCount val="17"/>
                <c:lvl>
                  <c:pt idx="0">
                    <c:v>M1</c:v>
                  </c:pt>
                  <c:pt idx="1">
                    <c:v>M2</c:v>
                  </c:pt>
                  <c:pt idx="2">
                    <c:v>M3</c:v>
                  </c:pt>
                  <c:pt idx="3">
                    <c:v>M4</c:v>
                  </c:pt>
                  <c:pt idx="4">
                    <c:v>M5</c:v>
                  </c:pt>
                  <c:pt idx="5">
                    <c:v>M6</c:v>
                  </c:pt>
                  <c:pt idx="6">
                    <c:v>M7</c:v>
                  </c:pt>
                  <c:pt idx="7">
                    <c:v>M8</c:v>
                  </c:pt>
                  <c:pt idx="8">
                    <c:v>M9</c:v>
                  </c:pt>
                  <c:pt idx="9">
                    <c:v>M10</c:v>
                  </c:pt>
                  <c:pt idx="10">
                    <c:v>M11</c:v>
                  </c:pt>
                  <c:pt idx="11">
                    <c:v>M12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FISCAL YEAR</c:v>
                  </c:pt>
                </c:lvl>
                <c:lvl>
                  <c:pt idx="0">
                    <c:v>FIRST YEAR</c:v>
                  </c:pt>
                  <c:pt idx="12">
                    <c:v>SECOND YEAR</c:v>
                  </c:pt>
                  <c:pt idx="16">
                    <c:v>THIRD YEAR</c:v>
                  </c:pt>
                </c:lvl>
              </c:multiLvlStrCache>
            </c:multiLvlStrRef>
          </c:cat>
          <c:val>
            <c:numRef>
              <c:f>Sheet1!$B$9:$R$9</c:f>
              <c:numCache>
                <c:formatCode>General</c:formatCode>
                <c:ptCount val="17"/>
                <c:pt idx="0">
                  <c:v>-22000</c:v>
                </c:pt>
                <c:pt idx="1">
                  <c:v>-16560</c:v>
                </c:pt>
                <c:pt idx="2">
                  <c:v>-12480</c:v>
                </c:pt>
                <c:pt idx="3">
                  <c:v>-14040</c:v>
                </c:pt>
                <c:pt idx="4">
                  <c:v>-9280</c:v>
                </c:pt>
                <c:pt idx="5">
                  <c:v>-16240</c:v>
                </c:pt>
                <c:pt idx="6">
                  <c:v>-10800</c:v>
                </c:pt>
                <c:pt idx="7">
                  <c:v>-4000</c:v>
                </c:pt>
                <c:pt idx="8">
                  <c:v>-1400</c:v>
                </c:pt>
                <c:pt idx="9">
                  <c:v>4800</c:v>
                </c:pt>
                <c:pt idx="10">
                  <c:v>7560</c:v>
                </c:pt>
                <c:pt idx="11">
                  <c:v>13000</c:v>
                </c:pt>
                <c:pt idx="12">
                  <c:v>108800</c:v>
                </c:pt>
                <c:pt idx="13">
                  <c:v>112000</c:v>
                </c:pt>
                <c:pt idx="14">
                  <c:v>117800</c:v>
                </c:pt>
                <c:pt idx="15">
                  <c:v>125000</c:v>
                </c:pt>
                <c:pt idx="16">
                  <c:v>228000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EF2-4509-8118-11A00BA807F0}"/>
            </c:ext>
          </c:extLst>
        </c:ser>
        <c:ser>
          <c:idx val="7"/>
          <c:order val="7"/>
          <c:tx>
            <c:strRef>
              <c:f>Sheet1!$A$10</c:f>
              <c:strCache>
                <c:ptCount val="1"/>
                <c:pt idx="0">
                  <c:v>TAXES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Sheet1!$B$1:$R$2</c:f>
              <c:multiLvlStrCache>
                <c:ptCount val="17"/>
                <c:lvl>
                  <c:pt idx="0">
                    <c:v>M1</c:v>
                  </c:pt>
                  <c:pt idx="1">
                    <c:v>M2</c:v>
                  </c:pt>
                  <c:pt idx="2">
                    <c:v>M3</c:v>
                  </c:pt>
                  <c:pt idx="3">
                    <c:v>M4</c:v>
                  </c:pt>
                  <c:pt idx="4">
                    <c:v>M5</c:v>
                  </c:pt>
                  <c:pt idx="5">
                    <c:v>M6</c:v>
                  </c:pt>
                  <c:pt idx="6">
                    <c:v>M7</c:v>
                  </c:pt>
                  <c:pt idx="7">
                    <c:v>M8</c:v>
                  </c:pt>
                  <c:pt idx="8">
                    <c:v>M9</c:v>
                  </c:pt>
                  <c:pt idx="9">
                    <c:v>M10</c:v>
                  </c:pt>
                  <c:pt idx="10">
                    <c:v>M11</c:v>
                  </c:pt>
                  <c:pt idx="11">
                    <c:v>M12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FISCAL YEAR</c:v>
                  </c:pt>
                </c:lvl>
                <c:lvl>
                  <c:pt idx="0">
                    <c:v>FIRST YEAR</c:v>
                  </c:pt>
                  <c:pt idx="12">
                    <c:v>SECOND YEAR</c:v>
                  </c:pt>
                  <c:pt idx="16">
                    <c:v>THIRD YEAR</c:v>
                  </c:pt>
                </c:lvl>
              </c:multiLvlStrCache>
            </c:multiLvlStrRef>
          </c:cat>
          <c:val>
            <c:numRef>
              <c:f>Sheet1!$B$10:$R$10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2282.4</c:v>
                </c:pt>
                <c:pt idx="12">
                  <c:v>20672</c:v>
                </c:pt>
                <c:pt idx="13">
                  <c:v>21280</c:v>
                </c:pt>
                <c:pt idx="14">
                  <c:v>22382</c:v>
                </c:pt>
                <c:pt idx="15">
                  <c:v>23750</c:v>
                </c:pt>
                <c:pt idx="16">
                  <c:v>43320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EF2-4509-8118-11A00BA807F0}"/>
            </c:ext>
          </c:extLst>
        </c:ser>
        <c:ser>
          <c:idx val="8"/>
          <c:order val="8"/>
          <c:tx>
            <c:strRef>
              <c:f>Sheet1!$A$11</c:f>
              <c:strCache>
                <c:ptCount val="1"/>
                <c:pt idx="0">
                  <c:v>PROFIT AFTER TAXES(EARNINGS)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Sheet1!$B$1:$R$2</c:f>
              <c:multiLvlStrCache>
                <c:ptCount val="17"/>
                <c:lvl>
                  <c:pt idx="0">
                    <c:v>M1</c:v>
                  </c:pt>
                  <c:pt idx="1">
                    <c:v>M2</c:v>
                  </c:pt>
                  <c:pt idx="2">
                    <c:v>M3</c:v>
                  </c:pt>
                  <c:pt idx="3">
                    <c:v>M4</c:v>
                  </c:pt>
                  <c:pt idx="4">
                    <c:v>M5</c:v>
                  </c:pt>
                  <c:pt idx="5">
                    <c:v>M6</c:v>
                  </c:pt>
                  <c:pt idx="6">
                    <c:v>M7</c:v>
                  </c:pt>
                  <c:pt idx="7">
                    <c:v>M8</c:v>
                  </c:pt>
                  <c:pt idx="8">
                    <c:v>M9</c:v>
                  </c:pt>
                  <c:pt idx="9">
                    <c:v>M10</c:v>
                  </c:pt>
                  <c:pt idx="10">
                    <c:v>M11</c:v>
                  </c:pt>
                  <c:pt idx="11">
                    <c:v>M12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FISCAL YEAR</c:v>
                  </c:pt>
                </c:lvl>
                <c:lvl>
                  <c:pt idx="0">
                    <c:v>FIRST YEAR</c:v>
                  </c:pt>
                  <c:pt idx="12">
                    <c:v>SECOND YEAR</c:v>
                  </c:pt>
                  <c:pt idx="16">
                    <c:v>THIRD YEAR</c:v>
                  </c:pt>
                </c:lvl>
              </c:multiLvlStrCache>
            </c:multiLvlStrRef>
          </c:cat>
          <c:val>
            <c:numRef>
              <c:f>Sheet1!$B$11:$R$11</c:f>
              <c:numCache>
                <c:formatCode>General</c:formatCode>
                <c:ptCount val="17"/>
                <c:pt idx="0">
                  <c:v>-22000</c:v>
                </c:pt>
                <c:pt idx="1">
                  <c:v>-16560</c:v>
                </c:pt>
                <c:pt idx="2">
                  <c:v>-12480</c:v>
                </c:pt>
                <c:pt idx="3">
                  <c:v>-14040</c:v>
                </c:pt>
                <c:pt idx="4">
                  <c:v>-9280</c:v>
                </c:pt>
                <c:pt idx="5">
                  <c:v>-16240</c:v>
                </c:pt>
                <c:pt idx="6">
                  <c:v>-10800</c:v>
                </c:pt>
                <c:pt idx="7">
                  <c:v>-4000</c:v>
                </c:pt>
                <c:pt idx="8">
                  <c:v>-1400</c:v>
                </c:pt>
                <c:pt idx="9">
                  <c:v>4800</c:v>
                </c:pt>
                <c:pt idx="10">
                  <c:v>7560</c:v>
                </c:pt>
                <c:pt idx="11">
                  <c:v>10717.6</c:v>
                </c:pt>
                <c:pt idx="12">
                  <c:v>88128</c:v>
                </c:pt>
                <c:pt idx="13">
                  <c:v>90720</c:v>
                </c:pt>
                <c:pt idx="14">
                  <c:v>95418</c:v>
                </c:pt>
                <c:pt idx="15">
                  <c:v>101250</c:v>
                </c:pt>
                <c:pt idx="16">
                  <c:v>184680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EF2-4509-8118-11A00BA80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2620224"/>
        <c:axId val="602620584"/>
      </c:lineChart>
      <c:catAx>
        <c:axId val="602620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620584"/>
        <c:crosses val="autoZero"/>
        <c:auto val="1"/>
        <c:lblAlgn val="ctr"/>
        <c:lblOffset val="100"/>
        <c:noMultiLvlLbl val="0"/>
      </c:catAx>
      <c:valAx>
        <c:axId val="602620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620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16</xdr:row>
      <xdr:rowOff>85725</xdr:rowOff>
    </xdr:from>
    <xdr:to>
      <xdr:col>8</xdr:col>
      <xdr:colOff>133350</xdr:colOff>
      <xdr:row>30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CA0E03E-97D9-792C-E3D8-20F9C902243E}"/>
            </a:ext>
          </a:extLst>
        </xdr:cNvPr>
        <xdr:cNvSpPr txBox="1"/>
      </xdr:nvSpPr>
      <xdr:spPr>
        <a:xfrm>
          <a:off x="695325" y="3133725"/>
          <a:ext cx="7353300" cy="2638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r-TR" sz="1100"/>
            <a:t>From</a:t>
          </a:r>
          <a:r>
            <a:rPr lang="tr-TR" sz="1100" baseline="0"/>
            <a:t> our task5 our company's first year fixed costs are 19000, for second year I assumed as 240000</a:t>
          </a:r>
        </a:p>
        <a:p>
          <a:r>
            <a:rPr lang="tr-TR" sz="1100" baseline="0"/>
            <a:t> (for first quarter of second year) and for third year I assumed around 1500000 (increases for each period)</a:t>
          </a:r>
        </a:p>
        <a:p>
          <a:r>
            <a:rPr lang="tr-TR" sz="1100" baseline="0"/>
            <a:t>our loan was 2000000 and our monthly payment is 3000 from pmt (our interest was 10% and for 8.11 years)</a:t>
          </a:r>
        </a:p>
        <a:p>
          <a:r>
            <a:rPr lang="tr-TR" sz="1100" baseline="0"/>
            <a:t>with new loan we get in second year, our payment of interest has increased to 3000*4+20000(quarterly)</a:t>
          </a:r>
        </a:p>
        <a:p>
          <a:r>
            <a:rPr lang="tr-TR" sz="1100" baseline="0"/>
            <a:t>and at beginning of our third year we get our new loan with 80000 monthly payment</a:t>
          </a:r>
        </a:p>
        <a:p>
          <a:r>
            <a:rPr lang="tr-TR" sz="1100" baseline="0"/>
            <a:t>cogs= cost of goods sold</a:t>
          </a:r>
        </a:p>
        <a:p>
          <a:r>
            <a:rPr lang="tr-TR" sz="1100" baseline="0"/>
            <a:t>first year tax= 9%</a:t>
          </a:r>
        </a:p>
        <a:p>
          <a:r>
            <a:rPr lang="tr-TR" sz="1100" baseline="0"/>
            <a:t>normal tax= 19% </a:t>
          </a:r>
        </a:p>
        <a:p>
          <a:r>
            <a:rPr lang="tr-TR" sz="1100" baseline="0"/>
            <a:t>our taxes are 0 for first quarter, and then it starts for last 3 quarters in first year</a:t>
          </a:r>
        </a:p>
        <a:p>
          <a:r>
            <a:rPr lang="tr-TR" sz="1100" baseline="0"/>
            <a:t>first year=monthly     second year= quarterly        third year= annually</a:t>
          </a:r>
        </a:p>
        <a:p>
          <a:endParaRPr lang="tr-TR" sz="1100" baseline="0"/>
        </a:p>
        <a:p>
          <a:r>
            <a:rPr lang="tr-TR" sz="1100" baseline="0"/>
            <a:t>(car tire manufacturing company from our previous task)</a:t>
          </a:r>
        </a:p>
        <a:p>
          <a:r>
            <a:rPr lang="tr-TR" sz="1100" baseline="0"/>
            <a:t>FURKAN PANAYIR   </a:t>
          </a:r>
        </a:p>
      </xdr:txBody>
    </xdr:sp>
    <xdr:clientData/>
  </xdr:twoCellAnchor>
  <xdr:twoCellAnchor>
    <xdr:from>
      <xdr:col>9</xdr:col>
      <xdr:colOff>619124</xdr:colOff>
      <xdr:row>14</xdr:row>
      <xdr:rowOff>57150</xdr:rowOff>
    </xdr:from>
    <xdr:to>
      <xdr:col>16</xdr:col>
      <xdr:colOff>790574</xdr:colOff>
      <xdr:row>31</xdr:row>
      <xdr:rowOff>90487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D65CBB3-255B-1D06-9FBC-C3267312C4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7"/>
  <sheetViews>
    <sheetView tabSelected="1" workbookViewId="0">
      <selection activeCell="S18" sqref="S18"/>
    </sheetView>
  </sheetViews>
  <sheetFormatPr defaultColWidth="12.7109375" defaultRowHeight="15" x14ac:dyDescent="0.25"/>
  <cols>
    <col min="1" max="1" width="29.7109375" customWidth="1"/>
  </cols>
  <sheetData>
    <row r="1" spans="1:18" x14ac:dyDescent="0.25">
      <c r="A1" s="3"/>
      <c r="B1" s="4" t="s">
        <v>12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 t="s">
        <v>13</v>
      </c>
      <c r="O1" s="4"/>
      <c r="P1" s="4"/>
      <c r="Q1" s="4"/>
      <c r="R1" s="1" t="s">
        <v>14</v>
      </c>
    </row>
    <row r="2" spans="1:18" x14ac:dyDescent="0.25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15</v>
      </c>
      <c r="O2" s="2" t="s">
        <v>16</v>
      </c>
      <c r="P2" s="2" t="s">
        <v>17</v>
      </c>
      <c r="Q2" s="2" t="s">
        <v>18</v>
      </c>
      <c r="R2" s="2" t="s">
        <v>24</v>
      </c>
    </row>
    <row r="3" spans="1:18" x14ac:dyDescent="0.25">
      <c r="A3" s="1" t="s">
        <v>19</v>
      </c>
      <c r="B3">
        <v>0</v>
      </c>
      <c r="C3">
        <v>8000</v>
      </c>
      <c r="D3">
        <v>14000</v>
      </c>
      <c r="E3">
        <v>22000</v>
      </c>
      <c r="F3">
        <v>29000</v>
      </c>
      <c r="G3">
        <v>32000</v>
      </c>
      <c r="H3">
        <v>40000</v>
      </c>
      <c r="I3">
        <v>50000</v>
      </c>
      <c r="J3">
        <v>70000</v>
      </c>
      <c r="K3">
        <v>85000</v>
      </c>
      <c r="L3">
        <v>92000</v>
      </c>
      <c r="M3">
        <v>100000</v>
      </c>
      <c r="N3">
        <v>560000</v>
      </c>
      <c r="O3">
        <v>675000</v>
      </c>
      <c r="P3">
        <v>860000</v>
      </c>
      <c r="Q3">
        <v>900000</v>
      </c>
      <c r="R3">
        <v>4000000</v>
      </c>
    </row>
    <row r="4" spans="1:18" x14ac:dyDescent="0.25">
      <c r="A4" s="1" t="s">
        <v>20</v>
      </c>
      <c r="B4">
        <f>B3/50*16</f>
        <v>0</v>
      </c>
      <c r="C4">
        <f t="shared" ref="C4:R4" si="0">C3/50*16</f>
        <v>2560</v>
      </c>
      <c r="D4">
        <f t="shared" si="0"/>
        <v>4480</v>
      </c>
      <c r="E4">
        <f t="shared" si="0"/>
        <v>7040</v>
      </c>
      <c r="F4">
        <f t="shared" si="0"/>
        <v>9280</v>
      </c>
      <c r="G4">
        <f t="shared" si="0"/>
        <v>10240</v>
      </c>
      <c r="H4">
        <f t="shared" si="0"/>
        <v>12800</v>
      </c>
      <c r="I4">
        <f t="shared" si="0"/>
        <v>16000</v>
      </c>
      <c r="J4">
        <f t="shared" si="0"/>
        <v>22400</v>
      </c>
      <c r="K4">
        <f t="shared" si="0"/>
        <v>27200</v>
      </c>
      <c r="L4">
        <f t="shared" si="0"/>
        <v>29440</v>
      </c>
      <c r="M4">
        <f t="shared" si="0"/>
        <v>32000</v>
      </c>
      <c r="N4">
        <f t="shared" si="0"/>
        <v>179200</v>
      </c>
      <c r="O4">
        <f t="shared" si="0"/>
        <v>216000</v>
      </c>
      <c r="P4">
        <f t="shared" si="0"/>
        <v>275200</v>
      </c>
      <c r="Q4">
        <f t="shared" si="0"/>
        <v>288000</v>
      </c>
      <c r="R4">
        <f t="shared" si="0"/>
        <v>1280000</v>
      </c>
    </row>
    <row r="5" spans="1:18" x14ac:dyDescent="0.25">
      <c r="A5" s="1" t="s">
        <v>21</v>
      </c>
      <c r="B5">
        <f>B3-B4</f>
        <v>0</v>
      </c>
      <c r="C5">
        <f t="shared" ref="C5:R5" si="1">C3-C4</f>
        <v>5440</v>
      </c>
      <c r="D5">
        <f t="shared" si="1"/>
        <v>9520</v>
      </c>
      <c r="E5">
        <f t="shared" si="1"/>
        <v>14960</v>
      </c>
      <c r="F5">
        <f t="shared" si="1"/>
        <v>19720</v>
      </c>
      <c r="G5">
        <f t="shared" si="1"/>
        <v>21760</v>
      </c>
      <c r="H5">
        <f t="shared" si="1"/>
        <v>27200</v>
      </c>
      <c r="I5">
        <f t="shared" si="1"/>
        <v>34000</v>
      </c>
      <c r="J5">
        <f t="shared" si="1"/>
        <v>47600</v>
      </c>
      <c r="K5">
        <f t="shared" si="1"/>
        <v>57800</v>
      </c>
      <c r="L5">
        <f t="shared" si="1"/>
        <v>62560</v>
      </c>
      <c r="M5">
        <f t="shared" si="1"/>
        <v>68000</v>
      </c>
      <c r="N5">
        <f t="shared" si="1"/>
        <v>380800</v>
      </c>
      <c r="O5">
        <f t="shared" si="1"/>
        <v>459000</v>
      </c>
      <c r="P5">
        <f t="shared" si="1"/>
        <v>584800</v>
      </c>
      <c r="Q5">
        <f t="shared" si="1"/>
        <v>612000</v>
      </c>
      <c r="R5">
        <f t="shared" si="1"/>
        <v>2720000</v>
      </c>
    </row>
    <row r="6" spans="1:18" x14ac:dyDescent="0.25">
      <c r="A6" s="1" t="s">
        <v>22</v>
      </c>
      <c r="B6">
        <v>19000</v>
      </c>
      <c r="C6">
        <v>19000</v>
      </c>
      <c r="D6">
        <v>19000</v>
      </c>
      <c r="E6">
        <v>26000</v>
      </c>
      <c r="F6">
        <v>26000</v>
      </c>
      <c r="G6">
        <v>35000</v>
      </c>
      <c r="H6">
        <v>35000</v>
      </c>
      <c r="I6">
        <v>35000</v>
      </c>
      <c r="J6">
        <v>46000</v>
      </c>
      <c r="K6">
        <v>50000</v>
      </c>
      <c r="L6">
        <v>52000</v>
      </c>
      <c r="M6">
        <v>52000</v>
      </c>
      <c r="N6">
        <v>240000</v>
      </c>
      <c r="O6">
        <v>315000</v>
      </c>
      <c r="P6">
        <v>435000</v>
      </c>
      <c r="Q6">
        <v>455000</v>
      </c>
      <c r="R6">
        <v>1500000</v>
      </c>
    </row>
    <row r="7" spans="1:18" x14ac:dyDescent="0.25">
      <c r="A7" s="1" t="s">
        <v>23</v>
      </c>
      <c r="B7">
        <f>B5-B6</f>
        <v>-19000</v>
      </c>
      <c r="C7">
        <f t="shared" ref="C7:R7" si="2">C5-C6</f>
        <v>-13560</v>
      </c>
      <c r="D7">
        <f t="shared" si="2"/>
        <v>-9480</v>
      </c>
      <c r="E7">
        <f t="shared" si="2"/>
        <v>-11040</v>
      </c>
      <c r="F7">
        <f t="shared" si="2"/>
        <v>-6280</v>
      </c>
      <c r="G7">
        <f t="shared" si="2"/>
        <v>-13240</v>
      </c>
      <c r="H7">
        <f t="shared" si="2"/>
        <v>-7800</v>
      </c>
      <c r="I7">
        <f t="shared" si="2"/>
        <v>-1000</v>
      </c>
      <c r="J7">
        <f t="shared" si="2"/>
        <v>1600</v>
      </c>
      <c r="K7">
        <f t="shared" si="2"/>
        <v>7800</v>
      </c>
      <c r="L7">
        <f t="shared" si="2"/>
        <v>10560</v>
      </c>
      <c r="M7">
        <f t="shared" si="2"/>
        <v>16000</v>
      </c>
      <c r="N7">
        <f t="shared" si="2"/>
        <v>140800</v>
      </c>
      <c r="O7">
        <f t="shared" si="2"/>
        <v>144000</v>
      </c>
      <c r="P7">
        <f t="shared" si="2"/>
        <v>149800</v>
      </c>
      <c r="Q7">
        <f t="shared" si="2"/>
        <v>157000</v>
      </c>
      <c r="R7">
        <f t="shared" si="2"/>
        <v>1220000</v>
      </c>
    </row>
    <row r="8" spans="1:18" x14ac:dyDescent="0.25">
      <c r="A8" s="1" t="s">
        <v>25</v>
      </c>
      <c r="B8">
        <v>3000</v>
      </c>
      <c r="C8">
        <v>3000</v>
      </c>
      <c r="D8">
        <v>3000</v>
      </c>
      <c r="E8">
        <v>3000</v>
      </c>
      <c r="F8">
        <v>3000</v>
      </c>
      <c r="G8">
        <v>3000</v>
      </c>
      <c r="H8">
        <v>3000</v>
      </c>
      <c r="I8">
        <v>3000</v>
      </c>
      <c r="J8">
        <v>3000</v>
      </c>
      <c r="K8">
        <v>3000</v>
      </c>
      <c r="L8">
        <v>3000</v>
      </c>
      <c r="M8">
        <v>3000</v>
      </c>
      <c r="N8">
        <v>32000</v>
      </c>
      <c r="O8">
        <v>32000</v>
      </c>
      <c r="P8">
        <v>32000</v>
      </c>
      <c r="Q8">
        <v>32000</v>
      </c>
      <c r="R8">
        <v>992000</v>
      </c>
    </row>
    <row r="9" spans="1:18" x14ac:dyDescent="0.25">
      <c r="A9" s="1" t="s">
        <v>26</v>
      </c>
      <c r="B9">
        <f>B7-B8</f>
        <v>-22000</v>
      </c>
      <c r="C9">
        <f>C7-C8</f>
        <v>-16560</v>
      </c>
      <c r="D9">
        <f t="shared" ref="D9:R9" si="3">D7-D8</f>
        <v>-12480</v>
      </c>
      <c r="E9">
        <f t="shared" si="3"/>
        <v>-14040</v>
      </c>
      <c r="F9">
        <f t="shared" si="3"/>
        <v>-9280</v>
      </c>
      <c r="G9">
        <f t="shared" si="3"/>
        <v>-16240</v>
      </c>
      <c r="H9">
        <f t="shared" si="3"/>
        <v>-10800</v>
      </c>
      <c r="I9">
        <f t="shared" si="3"/>
        <v>-4000</v>
      </c>
      <c r="J9">
        <f t="shared" si="3"/>
        <v>-1400</v>
      </c>
      <c r="K9">
        <f t="shared" si="3"/>
        <v>4800</v>
      </c>
      <c r="L9">
        <f t="shared" si="3"/>
        <v>7560</v>
      </c>
      <c r="M9">
        <f t="shared" si="3"/>
        <v>13000</v>
      </c>
      <c r="N9">
        <f t="shared" si="3"/>
        <v>108800</v>
      </c>
      <c r="O9">
        <f t="shared" si="3"/>
        <v>112000</v>
      </c>
      <c r="P9">
        <f t="shared" si="3"/>
        <v>117800</v>
      </c>
      <c r="Q9">
        <f t="shared" si="3"/>
        <v>125000</v>
      </c>
      <c r="R9">
        <f t="shared" si="3"/>
        <v>228000</v>
      </c>
    </row>
    <row r="10" spans="1:18" x14ac:dyDescent="0.25">
      <c r="A10" s="1" t="s">
        <v>27</v>
      </c>
      <c r="B10">
        <v>0</v>
      </c>
      <c r="C10">
        <v>0</v>
      </c>
      <c r="D10">
        <v>0</v>
      </c>
      <c r="E10">
        <v>0</v>
      </c>
      <c r="F10">
        <v>0</v>
      </c>
      <c r="G10" t="s">
        <v>29</v>
      </c>
      <c r="H10">
        <v>0</v>
      </c>
      <c r="I10">
        <v>0</v>
      </c>
      <c r="J10" t="s">
        <v>30</v>
      </c>
      <c r="L10">
        <v>0</v>
      </c>
      <c r="M10">
        <f>(M9+L9+K9)/100*9</f>
        <v>2282.4</v>
      </c>
      <c r="N10">
        <f>N9/100*19</f>
        <v>20672</v>
      </c>
      <c r="O10">
        <f t="shared" ref="O10:R10" si="4">O9/100*19</f>
        <v>21280</v>
      </c>
      <c r="P10">
        <f t="shared" si="4"/>
        <v>22382</v>
      </c>
      <c r="Q10">
        <f t="shared" si="4"/>
        <v>23750</v>
      </c>
      <c r="R10">
        <f t="shared" si="4"/>
        <v>43320</v>
      </c>
    </row>
    <row r="11" spans="1:18" x14ac:dyDescent="0.25">
      <c r="A11" s="1" t="s">
        <v>28</v>
      </c>
      <c r="B11">
        <f>B9-B10</f>
        <v>-22000</v>
      </c>
      <c r="C11">
        <f t="shared" ref="C11:R11" si="5">C9-C10</f>
        <v>-16560</v>
      </c>
      <c r="D11">
        <f t="shared" si="5"/>
        <v>-12480</v>
      </c>
      <c r="E11">
        <f t="shared" si="5"/>
        <v>-14040</v>
      </c>
      <c r="F11">
        <f t="shared" si="5"/>
        <v>-9280</v>
      </c>
      <c r="G11">
        <f>G9-0</f>
        <v>-16240</v>
      </c>
      <c r="H11">
        <f t="shared" si="5"/>
        <v>-10800</v>
      </c>
      <c r="I11">
        <f t="shared" si="5"/>
        <v>-4000</v>
      </c>
      <c r="J11">
        <f>J9-0</f>
        <v>-1400</v>
      </c>
      <c r="K11">
        <f t="shared" si="5"/>
        <v>4800</v>
      </c>
      <c r="L11">
        <f t="shared" si="5"/>
        <v>7560</v>
      </c>
      <c r="M11">
        <f t="shared" si="5"/>
        <v>10717.6</v>
      </c>
      <c r="N11">
        <f t="shared" si="5"/>
        <v>88128</v>
      </c>
      <c r="O11">
        <f t="shared" si="5"/>
        <v>90720</v>
      </c>
      <c r="P11">
        <f t="shared" si="5"/>
        <v>95418</v>
      </c>
      <c r="Q11">
        <f t="shared" si="5"/>
        <v>101250</v>
      </c>
      <c r="R11">
        <f t="shared" si="5"/>
        <v>184680</v>
      </c>
    </row>
    <row r="12" spans="1:18" x14ac:dyDescent="0.25">
      <c r="A12" s="1"/>
    </row>
    <row r="13" spans="1:18" x14ac:dyDescent="0.25">
      <c r="A13" s="1"/>
    </row>
    <row r="14" spans="1:18" x14ac:dyDescent="0.25">
      <c r="A14" s="1"/>
    </row>
    <row r="15" spans="1:18" x14ac:dyDescent="0.25">
      <c r="A15" s="1"/>
    </row>
    <row r="16" spans="1:18" x14ac:dyDescent="0.25">
      <c r="A16" s="1"/>
    </row>
    <row r="17" spans="1:1" x14ac:dyDescent="0.25">
      <c r="A17" s="1"/>
    </row>
  </sheetData>
  <mergeCells count="2">
    <mergeCell ref="B1:M1"/>
    <mergeCell ref="N1:Q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furkan panayir</dc:creator>
  <cp:lastModifiedBy>furkan panayir</cp:lastModifiedBy>
  <dcterms:created xsi:type="dcterms:W3CDTF">2015-06-05T18:17:20Z</dcterms:created>
  <dcterms:modified xsi:type="dcterms:W3CDTF">2024-07-30T09:18:22Z</dcterms:modified>
</cp:coreProperties>
</file>